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lalrg-my.sharepoint.com/personal/kristine_kinca_lps_lv/Documents/Kristine Kinca/2021/Latrostrans/MK/Septembris_Oktobris/Pamatojošie dokumenti/Jekabpils novads/"/>
    </mc:Choice>
  </mc:AlternateContent>
  <xr:revisionPtr revIDLastSave="0" documentId="8_{9E042B2B-716C-4C01-B148-4D8C4D565643}" xr6:coauthVersionLast="47" xr6:coauthVersionMax="47" xr10:uidLastSave="{00000000-0000-0000-0000-000000000000}"/>
  <bookViews>
    <workbookView xWindow="-110" yWindow="-110" windowWidth="19420" windowHeight="10420" xr2:uid="{00000000-000D-0000-FFFF-FFFF00000000}"/>
  </bookViews>
  <sheets>
    <sheet name="LatRosTrans-Aprekins" sheetId="4" r:id="rId1"/>
  </sheets>
  <definedNames>
    <definedName name="_xlnm.Print_Area" localSheetId="0">'LatRosTrans-Aprekins'!$A$1:$Q$38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4" i="4" l="1"/>
  <c r="P34" i="4" s="1"/>
  <c r="L34" i="4"/>
  <c r="L35" i="4"/>
  <c r="K34" i="4"/>
  <c r="K35" i="4"/>
  <c r="K26" i="4"/>
  <c r="L26" i="4" s="1"/>
  <c r="I28" i="4"/>
  <c r="O28" i="4" s="1"/>
  <c r="P28" i="4" s="1"/>
  <c r="K21" i="4"/>
  <c r="D38" i="4"/>
  <c r="I36" i="4"/>
  <c r="O33" i="4"/>
  <c r="P33" i="4" s="1"/>
  <c r="K33" i="4"/>
  <c r="L33" i="4" s="1"/>
  <c r="O32" i="4"/>
  <c r="P32" i="4" s="1"/>
  <c r="K32" i="4"/>
  <c r="L32" i="4" s="1"/>
  <c r="L36" i="4" s="1"/>
  <c r="H32" i="4"/>
  <c r="H33" i="4" s="1"/>
  <c r="H34" i="4" s="1"/>
  <c r="O27" i="4"/>
  <c r="P27" i="4" s="1"/>
  <c r="K27" i="4"/>
  <c r="L27" i="4" s="1"/>
  <c r="H26" i="4"/>
  <c r="H27" i="4" s="1"/>
  <c r="H28" i="4" s="1"/>
  <c r="I25" i="4"/>
  <c r="O24" i="4"/>
  <c r="P24" i="4" s="1"/>
  <c r="K24" i="4"/>
  <c r="J24" i="4"/>
  <c r="O23" i="4"/>
  <c r="P23" i="4" s="1"/>
  <c r="K23" i="4"/>
  <c r="J23" i="4"/>
  <c r="L23" i="4" s="1"/>
  <c r="O22" i="4"/>
  <c r="P22" i="4" s="1"/>
  <c r="K22" i="4"/>
  <c r="L22" i="4" s="1"/>
  <c r="J22" i="4"/>
  <c r="J21" i="4"/>
  <c r="L21" i="4" s="1"/>
  <c r="H21" i="4"/>
  <c r="H22" i="4" s="1"/>
  <c r="H23" i="4" s="1"/>
  <c r="H24" i="4" s="1"/>
  <c r="L24" i="4" l="1"/>
  <c r="L25" i="4" s="1"/>
  <c r="P36" i="4"/>
  <c r="Q36" i="4" s="1"/>
  <c r="K28" i="4"/>
  <c r="L28" i="4" s="1"/>
  <c r="I30" i="4"/>
  <c r="P30" i="4"/>
  <c r="I38" i="4"/>
  <c r="P25" i="4"/>
  <c r="L30" i="4" l="1"/>
  <c r="Q30" i="4" s="1"/>
  <c r="P38" i="4"/>
  <c r="L38" i="4"/>
  <c r="Q25" i="4"/>
  <c r="Q38"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<sst xmlns="http://schemas.openxmlformats.org/spreadsheetml/2006/main" count="51" uniqueCount="51">
  <si>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</si>
  <si>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</si>
  <si>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</si>
  <si>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</si>
  <si>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</si>
  <si>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</si>
  <si>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</si>
  <si>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</si>
  <si>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</si>
  <si>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</si>
  <si>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</si>
  <si>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</si>
  <si>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</si>
  <si>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</si>
  <si>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</si>
  <si>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</si>
  <si>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</si>
  <si>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</si>
  <si>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</si>
  <si>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</si>
  <si>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</si>
  <si>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</si>
  <si>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</si>
  <si>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</si>
  <si>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</si>
  <si>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</si>
  <si>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</si>
  <si>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</si>
  <si>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</si>
  <si>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</si>
  <si>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</si>
  <si>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</si>
  <si>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</si>
  <si>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</si>
  <si>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</si>
  <si>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</si>
  <si>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</si>
  <si>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</si>
  <si>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</si>
  <si>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</si>
  <si>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</si>
  <si>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</si>
  <si>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</si>
  <si>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</si>
  <si>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</si>
  <si>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Viesītes</t>
  </si>
  <si>
    <t>07.04.2021.</t>
  </si>
  <si>
    <t>teorētisks piemērs aprēķinam, pieņēmums, ka tiesas spriedums stājās spēkā 04.03.2021. ( 16.diena no šī datuma ir un ne NIN, ne palielinājuma % nav atmaksāti līdz 07.04.2021.</t>
  </si>
  <si>
    <t>Pēc tiesas sprieduma</t>
  </si>
  <si>
    <t>Ināra Elberte</t>
  </si>
  <si>
    <t>inara.elberte@viesite.lv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</si>
</sst>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_-* #,##0.00\ _€_-;\-* #,##0.00\ _€_-;_-* &quot;-&quot;??\ _€_-;_-@_-"/>
    <numFmt numFmtId="166" formatCode="_-* #,##0_-;\-* #,##0_-;_-* &quot;-&quot;??_-;_-@_-"/>
    <numFmt numFmtId="167" formatCode="#,##0.00_ ;\-#,##0.00\ "/>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4" fontId="3" fillId="0" borderId="0" applyFont="0" applyFill="0" applyBorder="0" applyAlignment="0" applyProtection="0"/>
    <xf numFmtId="9" fontId="3" fillId="0" borderId="0" applyFont="0" applyFill="0" applyBorder="0" applyAlignment="0" applyProtection="0"/>
    <xf numFmtId="0" fontId="23" fillId="0" borderId="0" applyNumberFormat="0" applyFill="0" applyBorder="0" applyAlignment="0" applyProtection="0"/>
  </cellStyleXfs>
  <cellXfs count="79">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164" fontId="0" fillId="0" borderId="0" xfId="1" applyFont="1" applyFill="1" applyAlignment="1">
      <alignment wrapText="1"/>
    </xf>
    <xf numFmtId="164" fontId="0" fillId="0" borderId="0" xfId="1" applyFont="1"/>
    <xf numFmtId="166" fontId="0" fillId="0" borderId="0" xfId="1" applyNumberFormat="1" applyFont="1" applyFill="1" applyAlignment="1">
      <alignment wrapText="1"/>
    </xf>
    <xf numFmtId="166"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164" fontId="2" fillId="0" borderId="0" xfId="0" applyNumberFormat="1" applyFont="1"/>
    <xf numFmtId="166" fontId="2" fillId="0" borderId="0" xfId="1" applyNumberFormat="1" applyFont="1" applyFill="1" applyAlignment="1">
      <alignment wrapText="1"/>
    </xf>
    <xf numFmtId="164" fontId="0" fillId="0" borderId="0" xfId="0" applyNumberFormat="1" applyFill="1" applyAlignment="1">
      <alignment wrapText="1"/>
    </xf>
    <xf numFmtId="0" fontId="10" fillId="0" borderId="0" xfId="0" applyFont="1" applyFill="1" applyAlignment="1">
      <alignment horizontal="left"/>
    </xf>
    <xf numFmtId="0" fontId="0" fillId="0" borderId="0" xfId="0" applyAlignment="1"/>
    <xf numFmtId="0" fontId="6" fillId="0" borderId="0" xfId="0" applyFont="1"/>
    <xf numFmtId="0" fontId="6" fillId="0" borderId="0" xfId="0" applyFont="1" applyAlignment="1"/>
    <xf numFmtId="164" fontId="6" fillId="0" borderId="0" xfId="0" applyNumberFormat="1" applyFont="1"/>
    <xf numFmtId="166" fontId="6" fillId="0" borderId="0" xfId="0" applyNumberFormat="1" applyFont="1"/>
    <xf numFmtId="164" fontId="5" fillId="0" borderId="0" xfId="0" applyNumberFormat="1" applyFont="1" applyFill="1" applyAlignment="1">
      <alignment wrapText="1"/>
    </xf>
    <xf numFmtId="164" fontId="13" fillId="0" borderId="0" xfId="0" applyNumberFormat="1" applyFont="1"/>
    <xf numFmtId="0" fontId="5" fillId="0" borderId="0" xfId="0" applyFont="1"/>
    <xf numFmtId="164"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7"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7" fontId="5" fillId="2" borderId="0" xfId="0" applyNumberFormat="1" applyFont="1" applyFill="1" applyAlignment="1">
      <alignment wrapText="1"/>
    </xf>
    <xf numFmtId="164"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164" fontId="5" fillId="2" borderId="0" xfId="0" applyNumberFormat="1" applyFont="1" applyFill="1" applyAlignment="1">
      <alignment wrapText="1"/>
    </xf>
    <xf numFmtId="165" fontId="0" fillId="0" borderId="0" xfId="0" applyNumberFormat="1"/>
    <xf numFmtId="14" fontId="0" fillId="0" borderId="0" xfId="0" applyNumberFormat="1" applyAlignment="1"/>
    <xf numFmtId="9" fontId="0" fillId="0" borderId="0" xfId="2" applyFont="1"/>
    <xf numFmtId="0" fontId="13" fillId="0" borderId="0" xfId="0" applyFont="1"/>
    <xf numFmtId="0" fontId="2" fillId="0" borderId="0" xfId="0" applyFont="1"/>
    <xf numFmtId="14" fontId="5" fillId="0" borderId="0" xfId="0" applyNumberFormat="1" applyFont="1" applyFill="1" applyAlignment="1">
      <alignment wrapText="1"/>
    </xf>
    <xf numFmtId="14" fontId="0" fillId="0" borderId="1" xfId="0" applyNumberFormat="1" applyBorder="1"/>
    <xf numFmtId="165" fontId="4" fillId="0" borderId="0" xfId="0" applyNumberFormat="1" applyFont="1"/>
    <xf numFmtId="43" fontId="2" fillId="0" borderId="0" xfId="1" applyNumberFormat="1" applyFont="1" applyFill="1" applyAlignment="1">
      <alignment wrapText="1"/>
    </xf>
    <xf numFmtId="43" fontId="6" fillId="0" borderId="0" xfId="0" applyNumberFormat="1" applyFont="1"/>
    <xf numFmtId="0" fontId="23" fillId="0" borderId="1" xfId="3" applyBorder="1"/>
    <xf numFmtId="43" fontId="0" fillId="0" borderId="0" xfId="1" applyNumberFormat="1" applyFont="1" applyFill="1" applyAlignment="1">
      <alignment wrapText="1"/>
    </xf>
    <xf numFmtId="0" fontId="8" fillId="0" borderId="0" xfId="0" applyFont="1" applyFill="1" applyAlignment="1">
      <alignment horizontal="left" vertical="top" wrapText="1"/>
    </xf>
    <xf numFmtId="0" fontId="8" fillId="0" borderId="0" xfId="0" applyFont="1" applyFill="1" applyBorder="1" applyAlignment="1">
      <alignment horizontal="left" vertical="top"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5" fillId="0" borderId="0" xfId="0" applyFont="1" applyBorder="1" applyAlignment="1">
      <alignment horizontal="left" wrapText="1"/>
    </xf>
    <xf numFmtId="0" fontId="5" fillId="0" borderId="0" xfId="0" applyFont="1" applyBorder="1" applyAlignment="1">
      <alignment horizontal="left" vertic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nara.elberte@viesite.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6"/>
  <sheetViews>
    <sheetView tabSelected="1" zoomScaleNormal="100" workbookViewId="0">
      <selection activeCell="B7" sqref="B7"/>
    </sheetView>
  </sheetViews>
  <sheetFormatPr defaultRowHeight="14.5" x14ac:dyDescent="0.35"/>
  <cols>
    <col min="1" max="1" width="37.6328125" customWidth="1"/>
    <col min="2" max="2" width="14.36328125" customWidth="1"/>
    <col min="3" max="3" width="13.6328125" customWidth="1"/>
    <col min="4" max="5" width="14.453125" customWidth="1"/>
    <col min="6" max="6" width="11.54296875" customWidth="1"/>
    <col min="7" max="7" width="11.453125" customWidth="1"/>
    <col min="8" max="8" width="13.36328125" customWidth="1"/>
    <col min="9" max="9" width="14.453125" customWidth="1"/>
    <col min="10" max="11" width="12.453125" customWidth="1"/>
    <col min="12" max="13" width="14.90625" customWidth="1"/>
    <col min="14" max="14" width="14.6328125" customWidth="1"/>
    <col min="15" max="15" width="15.08984375" customWidth="1"/>
    <col min="16" max="16" width="18.6328125" customWidth="1"/>
    <col min="17" max="17" width="13.36328125" customWidth="1"/>
    <col min="18" max="18" width="9.54296875" bestFit="1" customWidth="1"/>
  </cols>
  <sheetData>
    <row r="1" spans="1:17" x14ac:dyDescent="0.35">
      <c r="A1" s="2" t="s">
        <v>1</v>
      </c>
      <c r="B1" s="1" t="s">
        <v>2</v>
      </c>
      <c r="C1" s="1" t="s">
        <v>3</v>
      </c>
      <c r="D1" s="1" t="s">
        <v>4</v>
      </c>
      <c r="E1" s="4"/>
    </row>
    <row r="2" spans="1:17" x14ac:dyDescent="0.35">
      <c r="A2" s="3"/>
      <c r="B2" s="1" t="s">
        <v>49</v>
      </c>
      <c r="C2" s="70" t="s">
        <v>50</v>
      </c>
      <c r="D2" s="1">
        <v>28661613</v>
      </c>
      <c r="E2" s="4"/>
    </row>
    <row r="3" spans="1:17" x14ac:dyDescent="0.35">
      <c r="A3" s="34" t="s">
        <v>0</v>
      </c>
      <c r="B3" s="1" t="s">
        <v>45</v>
      </c>
      <c r="C3" s="4"/>
      <c r="D3" s="4"/>
      <c r="E3" s="4"/>
    </row>
    <row r="4" spans="1:17" x14ac:dyDescent="0.35">
      <c r="A4" s="35" t="s">
        <v>28</v>
      </c>
      <c r="B4" s="1">
        <v>17755.16</v>
      </c>
      <c r="C4" s="4"/>
      <c r="D4" s="37" t="s">
        <v>29</v>
      </c>
      <c r="E4" s="37"/>
      <c r="F4" s="31"/>
      <c r="G4" s="31"/>
      <c r="H4" s="31"/>
      <c r="I4" s="31"/>
      <c r="J4" s="31"/>
      <c r="K4" s="31"/>
      <c r="L4" s="31"/>
      <c r="M4" s="31"/>
      <c r="N4" s="31"/>
      <c r="O4" s="31"/>
      <c r="P4" s="31"/>
      <c r="Q4" s="31"/>
    </row>
    <row r="5" spans="1:17" ht="29" x14ac:dyDescent="0.35">
      <c r="A5" s="36" t="s">
        <v>40</v>
      </c>
      <c r="B5" s="1"/>
      <c r="C5" s="4"/>
      <c r="D5" s="77" t="s">
        <v>20</v>
      </c>
      <c r="E5" s="77"/>
      <c r="F5" s="77"/>
      <c r="G5" s="77"/>
      <c r="H5" s="77"/>
      <c r="I5" s="77"/>
      <c r="J5" s="77"/>
      <c r="K5" s="77"/>
      <c r="L5" s="77"/>
      <c r="M5" s="77"/>
      <c r="N5" s="77"/>
      <c r="O5" s="77"/>
      <c r="P5" s="77"/>
      <c r="Q5" s="77"/>
    </row>
    <row r="6" spans="1:17" ht="21" customHeight="1" x14ac:dyDescent="0.35">
      <c r="A6" s="38" t="s">
        <v>7</v>
      </c>
      <c r="B6" s="1">
        <v>17755.16</v>
      </c>
      <c r="C6" s="4"/>
      <c r="D6" s="78" t="s">
        <v>21</v>
      </c>
      <c r="E6" s="78"/>
      <c r="F6" s="78"/>
      <c r="G6" s="78"/>
      <c r="H6" s="78"/>
      <c r="I6" s="78"/>
      <c r="J6" s="78"/>
      <c r="K6" s="78"/>
      <c r="L6" s="78"/>
      <c r="M6" s="78"/>
      <c r="N6" s="78"/>
      <c r="O6" s="78"/>
      <c r="P6" s="78"/>
      <c r="Q6" s="78"/>
    </row>
    <row r="7" spans="1:17" ht="35.25" customHeight="1" x14ac:dyDescent="0.35">
      <c r="A7" s="38" t="s">
        <v>8</v>
      </c>
      <c r="B7" s="1">
        <v>10994.03</v>
      </c>
      <c r="D7" s="77" t="s">
        <v>31</v>
      </c>
      <c r="E7" s="77"/>
      <c r="F7" s="77"/>
      <c r="G7" s="77"/>
      <c r="H7" s="77"/>
      <c r="I7" s="77"/>
      <c r="J7" s="77"/>
      <c r="K7" s="77"/>
      <c r="L7" s="77"/>
      <c r="M7" s="77"/>
      <c r="N7" s="77"/>
      <c r="O7" s="77"/>
      <c r="P7" s="77"/>
      <c r="Q7" s="77"/>
    </row>
    <row r="8" spans="1:17" ht="29" x14ac:dyDescent="0.35">
      <c r="A8" s="38" t="s">
        <v>9</v>
      </c>
      <c r="B8" s="15"/>
      <c r="D8" s="77" t="s">
        <v>22</v>
      </c>
      <c r="E8" s="77"/>
      <c r="F8" s="77"/>
      <c r="G8" s="77"/>
      <c r="H8" s="77"/>
      <c r="I8" s="77"/>
      <c r="J8" s="77"/>
      <c r="K8" s="77"/>
      <c r="L8" s="77"/>
      <c r="M8" s="77"/>
      <c r="N8" s="77"/>
      <c r="O8" s="77"/>
      <c r="P8" s="77"/>
      <c r="Q8" s="77"/>
    </row>
    <row r="9" spans="1:17" x14ac:dyDescent="0.35">
      <c r="A9" s="39" t="s">
        <v>36</v>
      </c>
      <c r="B9" s="1" t="s">
        <v>46</v>
      </c>
      <c r="D9" s="77" t="s">
        <v>30</v>
      </c>
      <c r="E9" s="77"/>
      <c r="F9" s="77"/>
      <c r="G9" s="77"/>
      <c r="H9" s="77"/>
      <c r="I9" s="77"/>
      <c r="J9" s="77"/>
      <c r="K9" s="77"/>
      <c r="L9" s="77"/>
      <c r="M9" s="77"/>
      <c r="N9" s="77"/>
      <c r="O9" s="77"/>
      <c r="P9" s="77"/>
      <c r="Q9" s="77"/>
    </row>
    <row r="10" spans="1:17" ht="29" x14ac:dyDescent="0.35">
      <c r="A10" s="16" t="s">
        <v>11</v>
      </c>
      <c r="B10" s="66">
        <v>44259</v>
      </c>
      <c r="D10" s="77" t="s">
        <v>32</v>
      </c>
      <c r="E10" s="77"/>
      <c r="F10" s="77"/>
      <c r="G10" s="77"/>
      <c r="H10" s="77"/>
      <c r="I10" s="77"/>
      <c r="J10" s="77"/>
      <c r="K10" s="77"/>
      <c r="L10" s="77"/>
      <c r="M10" s="77"/>
      <c r="N10" s="77"/>
      <c r="O10" s="77"/>
      <c r="P10" s="77"/>
      <c r="Q10" s="77"/>
    </row>
    <row r="11" spans="1:17" ht="43.5" x14ac:dyDescent="0.35">
      <c r="A11" s="16" t="s">
        <v>37</v>
      </c>
      <c r="B11" s="1" t="s">
        <v>48</v>
      </c>
    </row>
    <row r="12" spans="1:17" ht="32.25" customHeight="1" x14ac:dyDescent="0.35">
      <c r="A12" s="40" t="s">
        <v>5</v>
      </c>
      <c r="B12" s="1"/>
    </row>
    <row r="13" spans="1:17" ht="34.5" customHeight="1" x14ac:dyDescent="0.35">
      <c r="A13" s="40" t="s">
        <v>38</v>
      </c>
      <c r="B13" s="1"/>
    </row>
    <row r="14" spans="1:17" ht="34.5" customHeight="1" x14ac:dyDescent="0.35">
      <c r="A14" s="40" t="s">
        <v>39</v>
      </c>
      <c r="B14" s="1"/>
      <c r="D14" s="72" t="s">
        <v>33</v>
      </c>
      <c r="E14" s="72"/>
      <c r="F14" s="72"/>
      <c r="G14" s="72"/>
      <c r="H14" s="72"/>
      <c r="I14" s="72"/>
      <c r="J14" s="72"/>
      <c r="K14" s="72"/>
      <c r="L14" s="72"/>
      <c r="M14" s="72"/>
      <c r="N14" s="72"/>
      <c r="O14" s="72"/>
      <c r="P14" s="72"/>
      <c r="Q14" s="72"/>
    </row>
    <row r="15" spans="1:17" ht="30.75" customHeight="1" x14ac:dyDescent="0.35">
      <c r="A15" s="40" t="s">
        <v>6</v>
      </c>
      <c r="B15" s="1"/>
      <c r="D15" s="73" t="s">
        <v>35</v>
      </c>
      <c r="E15" s="73"/>
      <c r="F15" s="73"/>
      <c r="G15" s="73"/>
      <c r="H15" s="73"/>
      <c r="I15" s="73"/>
      <c r="J15" s="73"/>
      <c r="K15" s="73"/>
      <c r="L15" s="73"/>
      <c r="M15" s="73"/>
      <c r="N15" s="73"/>
      <c r="O15" s="73"/>
      <c r="P15" s="73"/>
      <c r="Q15" s="73"/>
    </row>
    <row r="16" spans="1:17" ht="30" customHeight="1" thickBot="1" x14ac:dyDescent="0.4">
      <c r="A16" s="19"/>
      <c r="B16" s="5"/>
      <c r="C16" s="5"/>
      <c r="D16" s="5"/>
      <c r="E16" s="5"/>
      <c r="F16" s="5"/>
    </row>
    <row r="17" spans="1:18" ht="30" customHeight="1" thickBot="1" x14ac:dyDescent="0.4">
      <c r="A17" s="19"/>
      <c r="B17" s="5"/>
      <c r="C17" s="5"/>
      <c r="D17" s="5"/>
      <c r="E17" s="74" t="s">
        <v>41</v>
      </c>
      <c r="F17" s="75"/>
      <c r="G17" s="75"/>
      <c r="H17" s="75"/>
      <c r="I17" s="75"/>
      <c r="J17" s="75"/>
      <c r="K17" s="75"/>
      <c r="L17" s="75"/>
      <c r="M17" s="75"/>
      <c r="N17" s="75"/>
      <c r="O17" s="75"/>
      <c r="P17" s="75"/>
      <c r="Q17" s="76"/>
    </row>
    <row r="18" spans="1:18" s="17" customFormat="1" ht="184.5" customHeight="1" x14ac:dyDescent="0.35">
      <c r="A18" s="33" t="s">
        <v>10</v>
      </c>
      <c r="B18" s="33" t="s">
        <v>13</v>
      </c>
      <c r="C18" s="33" t="s">
        <v>12</v>
      </c>
      <c r="D18" s="33" t="s">
        <v>14</v>
      </c>
      <c r="E18" s="45" t="s">
        <v>43</v>
      </c>
      <c r="F18" s="41" t="s">
        <v>15</v>
      </c>
      <c r="G18" s="42" t="s">
        <v>16</v>
      </c>
      <c r="H18" s="42" t="s">
        <v>17</v>
      </c>
      <c r="I18" s="42" t="s">
        <v>18</v>
      </c>
      <c r="J18" s="42" t="s">
        <v>19</v>
      </c>
      <c r="K18" s="42" t="s">
        <v>23</v>
      </c>
      <c r="L18" s="43" t="s">
        <v>42</v>
      </c>
      <c r="M18" s="50" t="s">
        <v>44</v>
      </c>
      <c r="N18" s="42" t="s">
        <v>34</v>
      </c>
      <c r="O18" s="42" t="s">
        <v>24</v>
      </c>
      <c r="P18" s="43" t="s">
        <v>27</v>
      </c>
      <c r="Q18" s="44" t="s">
        <v>25</v>
      </c>
    </row>
    <row r="19" spans="1:18" s="6" customFormat="1" ht="15.5" x14ac:dyDescent="0.35">
      <c r="F19" s="7"/>
      <c r="L19" s="18"/>
      <c r="M19" s="18"/>
      <c r="P19" s="18"/>
    </row>
    <row r="20" spans="1:18" s="6" customFormat="1" ht="15.5" x14ac:dyDescent="0.35">
      <c r="A20" s="23" t="s">
        <v>47</v>
      </c>
      <c r="B20" s="14"/>
      <c r="F20" s="7"/>
      <c r="L20" s="18"/>
      <c r="M20" s="65">
        <v>44275</v>
      </c>
      <c r="N20" s="51"/>
      <c r="P20" s="18"/>
    </row>
    <row r="21" spans="1:18" s="6" customFormat="1" ht="15.5" x14ac:dyDescent="0.35">
      <c r="A21" s="6">
        <v>2013</v>
      </c>
      <c r="B21" s="71">
        <v>8877</v>
      </c>
      <c r="C21" s="71">
        <v>2959.17</v>
      </c>
      <c r="D21" s="68">
        <v>5918.24</v>
      </c>
      <c r="E21" s="46">
        <v>44259</v>
      </c>
      <c r="F21" s="47">
        <v>41354</v>
      </c>
      <c r="G21" s="8">
        <v>2213.0500000000002</v>
      </c>
      <c r="H21" s="8">
        <f>G21</f>
        <v>2213.0500000000002</v>
      </c>
      <c r="I21" s="8">
        <v>1664.52</v>
      </c>
      <c r="J21" s="48">
        <f>$E$21-F22</f>
        <v>2851</v>
      </c>
      <c r="K21" s="22">
        <f>I21*0.025%</f>
        <v>0.41613</v>
      </c>
      <c r="L21" s="49">
        <f>J21*K21</f>
        <v>1186.38663</v>
      </c>
      <c r="M21" s="18"/>
      <c r="P21" s="18"/>
    </row>
    <row r="22" spans="1:18" s="6" customFormat="1" ht="15.5" x14ac:dyDescent="0.35">
      <c r="B22" s="10"/>
      <c r="C22" s="10"/>
      <c r="D22" s="10"/>
      <c r="E22" s="10"/>
      <c r="F22" s="47">
        <v>41408</v>
      </c>
      <c r="G22" s="8">
        <v>2219.34</v>
      </c>
      <c r="H22" s="8">
        <f>H21+G22</f>
        <v>4432.3900000000003</v>
      </c>
      <c r="I22" s="8">
        <v>1664.52</v>
      </c>
      <c r="J22" s="48">
        <f>$E$21-F22</f>
        <v>2851</v>
      </c>
      <c r="K22" s="22">
        <f>I22*0.025%</f>
        <v>0.41613</v>
      </c>
      <c r="L22" s="49">
        <f>J22*K22</f>
        <v>1186.38663</v>
      </c>
      <c r="M22" s="52"/>
      <c r="N22" s="53">
        <v>20</v>
      </c>
      <c r="O22" s="22">
        <f>I22*0.05%</f>
        <v>0.83226</v>
      </c>
      <c r="P22" s="29">
        <f>O22*N22</f>
        <v>16.645199999999999</v>
      </c>
    </row>
    <row r="23" spans="1:18" ht="15.5" x14ac:dyDescent="0.35">
      <c r="B23" s="11"/>
      <c r="F23" s="47">
        <v>41501</v>
      </c>
      <c r="G23" s="9">
        <v>2219.34</v>
      </c>
      <c r="H23" s="9">
        <f>H22+G23</f>
        <v>6651.7300000000005</v>
      </c>
      <c r="I23" s="8">
        <v>1664.52</v>
      </c>
      <c r="J23" s="12">
        <f>E21-F23</f>
        <v>2758</v>
      </c>
      <c r="K23" s="22">
        <f t="shared" ref="K23:K24" si="0">I23*0.025%</f>
        <v>0.41613</v>
      </c>
      <c r="L23" s="49">
        <f>J23*K23</f>
        <v>1147.6865399999999</v>
      </c>
      <c r="M23" s="54"/>
      <c r="N23" s="53">
        <v>20</v>
      </c>
      <c r="O23" s="22">
        <f>I23*0.05%</f>
        <v>0.83226</v>
      </c>
      <c r="P23" s="29">
        <f t="shared" ref="P23:P24" si="1">O23*N23</f>
        <v>16.645199999999999</v>
      </c>
      <c r="R23" s="60"/>
    </row>
    <row r="24" spans="1:18" ht="15.5" x14ac:dyDescent="0.35">
      <c r="F24" s="47">
        <v>41593</v>
      </c>
      <c r="G24" s="8">
        <v>2219.34</v>
      </c>
      <c r="H24" s="9">
        <f>H23+G24</f>
        <v>8871.07</v>
      </c>
      <c r="I24" s="8">
        <v>1664.5</v>
      </c>
      <c r="J24" s="12">
        <f>E21-F24</f>
        <v>2666</v>
      </c>
      <c r="K24" s="22">
        <f t="shared" si="0"/>
        <v>0.41612500000000002</v>
      </c>
      <c r="L24" s="49">
        <f>J24*K24</f>
        <v>1109.3892499999999</v>
      </c>
      <c r="M24" s="54"/>
      <c r="N24" s="53">
        <v>20</v>
      </c>
      <c r="O24" s="22">
        <f>I24*0.05%</f>
        <v>0.83225000000000005</v>
      </c>
      <c r="P24" s="29">
        <f t="shared" si="1"/>
        <v>16.645</v>
      </c>
    </row>
    <row r="25" spans="1:18" x14ac:dyDescent="0.35">
      <c r="F25" s="24"/>
      <c r="I25" s="20">
        <f>SUM(I21:I24)</f>
        <v>6658.0599999999995</v>
      </c>
      <c r="J25" s="67"/>
      <c r="K25" s="12"/>
      <c r="L25" s="30">
        <f>SUM(L21:L24)</f>
        <v>4629.8490499999998</v>
      </c>
      <c r="M25" s="55"/>
      <c r="N25" s="56"/>
      <c r="P25" s="30">
        <f>SUM(P22:P24)</f>
        <v>49.935400000000001</v>
      </c>
      <c r="Q25" s="20">
        <f>L25+P25</f>
        <v>4679.7844500000001</v>
      </c>
    </row>
    <row r="26" spans="1:18" ht="15.5" x14ac:dyDescent="0.35">
      <c r="A26" s="6">
        <v>2014</v>
      </c>
      <c r="B26" s="71">
        <v>8877.66</v>
      </c>
      <c r="C26" s="71">
        <v>2959.17</v>
      </c>
      <c r="D26" s="68">
        <v>5918.46</v>
      </c>
      <c r="E26" s="21"/>
      <c r="F26" s="47">
        <v>41729</v>
      </c>
      <c r="G26" s="8">
        <v>2219.4299999999998</v>
      </c>
      <c r="H26" s="8">
        <f>G26</f>
        <v>2219.4299999999998</v>
      </c>
      <c r="I26" s="8">
        <v>1109.71</v>
      </c>
      <c r="J26" s="13">
        <v>2529</v>
      </c>
      <c r="K26" s="22">
        <f>I26*0.025%</f>
        <v>0.27742749999999999</v>
      </c>
      <c r="L26" s="29">
        <f>J26*K26</f>
        <v>701.61414749999994</v>
      </c>
      <c r="M26" s="57"/>
      <c r="N26" s="58"/>
      <c r="O26" s="6"/>
      <c r="P26" s="18"/>
      <c r="Q26" s="6"/>
    </row>
    <row r="27" spans="1:18" ht="15.5" x14ac:dyDescent="0.35">
      <c r="A27" s="6"/>
      <c r="B27" s="10"/>
      <c r="C27" s="10"/>
      <c r="D27" s="10"/>
      <c r="E27" s="10"/>
      <c r="F27" s="47">
        <v>41774</v>
      </c>
      <c r="G27" s="8">
        <v>2219.4299999999998</v>
      </c>
      <c r="H27" s="8">
        <f>H26+G27</f>
        <v>4438.8599999999997</v>
      </c>
      <c r="I27" s="8">
        <v>1109.71</v>
      </c>
      <c r="J27" s="13">
        <v>2529</v>
      </c>
      <c r="K27" s="22">
        <f>I27*0.025%</f>
        <v>0.27742749999999999</v>
      </c>
      <c r="L27" s="29">
        <f>J27*K27</f>
        <v>701.61414749999994</v>
      </c>
      <c r="M27" s="59"/>
      <c r="N27" s="53">
        <v>20</v>
      </c>
      <c r="O27" s="22">
        <f>I27*0.05%</f>
        <v>0.55485499999999999</v>
      </c>
      <c r="P27" s="29">
        <f>O27*N27</f>
        <v>11.097099999999999</v>
      </c>
      <c r="Q27" s="6"/>
    </row>
    <row r="28" spans="1:18" ht="15.5" x14ac:dyDescent="0.35">
      <c r="B28" s="11"/>
      <c r="F28" s="47">
        <v>41866</v>
      </c>
      <c r="G28" s="9">
        <v>2219.4</v>
      </c>
      <c r="H28" s="9">
        <f>H27+G28</f>
        <v>6658.26</v>
      </c>
      <c r="I28" s="8">
        <f>1109.71*2</f>
        <v>2219.42</v>
      </c>
      <c r="J28" s="12">
        <v>2407</v>
      </c>
      <c r="K28" s="22">
        <f t="shared" ref="K28" si="2">I28*0.025%</f>
        <v>0.55485499999999999</v>
      </c>
      <c r="L28" s="29">
        <f>J28*K28</f>
        <v>1335.535985</v>
      </c>
      <c r="M28" s="59"/>
      <c r="N28" s="53">
        <v>20</v>
      </c>
      <c r="O28" s="22">
        <f>I28*0.05%</f>
        <v>1.10971</v>
      </c>
      <c r="P28" s="29">
        <f t="shared" ref="P28" si="3">O28*N28</f>
        <v>22.194199999999999</v>
      </c>
    </row>
    <row r="29" spans="1:18" x14ac:dyDescent="0.35">
      <c r="F29" s="61">
        <v>41957</v>
      </c>
      <c r="G29" s="8">
        <v>2219.4</v>
      </c>
      <c r="I29" s="20"/>
      <c r="J29" s="12"/>
      <c r="K29" s="12"/>
      <c r="L29" s="30"/>
      <c r="M29" s="55"/>
      <c r="N29" s="56"/>
      <c r="P29" s="30"/>
      <c r="Q29" s="20"/>
    </row>
    <row r="30" spans="1:18" x14ac:dyDescent="0.35">
      <c r="F30" s="24"/>
      <c r="I30" s="20">
        <f>SUM(I26:I28)</f>
        <v>4438.84</v>
      </c>
      <c r="J30" s="60"/>
      <c r="L30" s="30">
        <f>SUM(L26:L28)</f>
        <v>2738.7642799999999</v>
      </c>
      <c r="M30" s="63"/>
      <c r="N30" s="64"/>
      <c r="O30" s="64"/>
      <c r="P30" s="30">
        <f>SUM(P27:P28)</f>
        <v>33.2913</v>
      </c>
      <c r="Q30" s="20">
        <f>SUM(L30:P30)</f>
        <v>2772.0555799999997</v>
      </c>
    </row>
    <row r="31" spans="1:18" ht="15.5" x14ac:dyDescent="0.35">
      <c r="A31" s="6">
        <v>2015</v>
      </c>
      <c r="B31" s="71">
        <v>8877.66</v>
      </c>
      <c r="C31" s="71">
        <v>2959.17</v>
      </c>
      <c r="D31" s="68">
        <v>5918.46</v>
      </c>
      <c r="E31" s="21"/>
      <c r="F31" s="47"/>
      <c r="G31" s="8"/>
      <c r="H31" s="8"/>
      <c r="I31" s="8"/>
      <c r="J31" s="6"/>
      <c r="K31" s="6"/>
      <c r="L31" s="18"/>
      <c r="M31" s="18"/>
      <c r="N31" s="6"/>
      <c r="O31" s="6"/>
      <c r="P31" s="18"/>
      <c r="Q31" s="6"/>
    </row>
    <row r="32" spans="1:18" ht="15.5" x14ac:dyDescent="0.35">
      <c r="A32" s="6"/>
      <c r="B32" s="10"/>
      <c r="C32" s="10"/>
      <c r="D32" s="10"/>
      <c r="E32" s="10"/>
      <c r="F32" s="47">
        <v>42090</v>
      </c>
      <c r="G32" s="8">
        <v>2219.4299999999998</v>
      </c>
      <c r="H32" s="8">
        <f>H31+G32</f>
        <v>2219.4299999999998</v>
      </c>
      <c r="I32" s="8">
        <v>2219.4299999999998</v>
      </c>
      <c r="J32" s="13">
        <v>2130</v>
      </c>
      <c r="K32" s="22">
        <f>I32*0.025%</f>
        <v>0.5548575</v>
      </c>
      <c r="L32" s="29">
        <f>J32*K32</f>
        <v>1181.8464750000001</v>
      </c>
      <c r="M32" s="29"/>
      <c r="N32" s="13">
        <v>20</v>
      </c>
      <c r="O32" s="22">
        <f>I32*0.05%</f>
        <v>1.109715</v>
      </c>
      <c r="P32" s="29">
        <f>O32*N32</f>
        <v>22.194299999999998</v>
      </c>
      <c r="Q32" s="6"/>
    </row>
    <row r="33" spans="1:17" ht="15.5" x14ac:dyDescent="0.35">
      <c r="B33" s="11"/>
      <c r="F33" s="47">
        <v>42138</v>
      </c>
      <c r="G33" s="9">
        <v>2219.4299999999998</v>
      </c>
      <c r="H33" s="9">
        <f>H32+G33</f>
        <v>4438.8599999999997</v>
      </c>
      <c r="I33" s="9">
        <v>2219.4299999999998</v>
      </c>
      <c r="J33" s="12">
        <v>2103</v>
      </c>
      <c r="K33" s="22">
        <f t="shared" ref="K33:K35" si="4">I33*0.025%</f>
        <v>0.5548575</v>
      </c>
      <c r="L33" s="29">
        <f>J33*K33</f>
        <v>1166.8653225</v>
      </c>
      <c r="M33" s="29"/>
      <c r="N33" s="13">
        <v>20</v>
      </c>
      <c r="O33" s="22">
        <f>I33*0.05%</f>
        <v>1.109715</v>
      </c>
      <c r="P33" s="29">
        <f t="shared" ref="P33:P34" si="5">O33*N33</f>
        <v>22.194299999999998</v>
      </c>
    </row>
    <row r="34" spans="1:17" ht="15.5" x14ac:dyDescent="0.35">
      <c r="B34" s="11"/>
      <c r="F34" s="47">
        <v>42234</v>
      </c>
      <c r="G34" s="9">
        <v>2219.4</v>
      </c>
      <c r="H34" s="9">
        <f t="shared" ref="H34" si="6">H33+G34</f>
        <v>6658.26</v>
      </c>
      <c r="I34" s="9">
        <v>2219.4</v>
      </c>
      <c r="J34" s="12">
        <v>2031</v>
      </c>
      <c r="K34" s="22">
        <f t="shared" si="4"/>
        <v>0.55485000000000007</v>
      </c>
      <c r="L34" s="29">
        <f t="shared" ref="L34:L35" si="7">J34*K34</f>
        <v>1126.9003500000001</v>
      </c>
      <c r="M34" s="29"/>
      <c r="N34" s="13">
        <v>20</v>
      </c>
      <c r="O34" s="22">
        <f>I34*0.05%</f>
        <v>1.1097000000000001</v>
      </c>
      <c r="P34" s="29">
        <f t="shared" si="5"/>
        <v>22.194000000000003</v>
      </c>
    </row>
    <row r="35" spans="1:17" ht="15.5" x14ac:dyDescent="0.35">
      <c r="F35" s="47">
        <v>42320</v>
      </c>
      <c r="G35" s="8">
        <v>2219.4</v>
      </c>
      <c r="H35" s="9"/>
      <c r="I35" s="9"/>
      <c r="J35" s="12"/>
      <c r="K35" s="22">
        <f t="shared" si="4"/>
        <v>0</v>
      </c>
      <c r="L35" s="29">
        <f t="shared" si="7"/>
        <v>0</v>
      </c>
      <c r="M35" s="29"/>
      <c r="N35" s="13"/>
      <c r="O35" s="22"/>
      <c r="P35" s="29"/>
    </row>
    <row r="36" spans="1:17" x14ac:dyDescent="0.35">
      <c r="F36" s="24"/>
      <c r="I36" s="20">
        <f>SUM(I31:I35)</f>
        <v>6658.26</v>
      </c>
      <c r="J36" s="12"/>
      <c r="K36" s="12"/>
      <c r="L36" s="30">
        <f>SUM(L32:L35)</f>
        <v>3475.6121475</v>
      </c>
      <c r="M36" s="30"/>
      <c r="P36" s="30">
        <f>SUM(P32:P35)</f>
        <v>66.582599999999999</v>
      </c>
      <c r="Q36" s="20">
        <f>L36+P36</f>
        <v>3542.1947475000002</v>
      </c>
    </row>
    <row r="37" spans="1:17" x14ac:dyDescent="0.35">
      <c r="F37" s="24"/>
      <c r="L37" s="31"/>
      <c r="M37" s="31"/>
      <c r="P37" s="31"/>
    </row>
    <row r="38" spans="1:17" s="25" customFormat="1" x14ac:dyDescent="0.35">
      <c r="A38" s="25" t="s">
        <v>26</v>
      </c>
      <c r="D38" s="69">
        <f>D21+D26+D31</f>
        <v>17755.16</v>
      </c>
      <c r="E38" s="28"/>
      <c r="F38" s="26"/>
      <c r="I38" s="27">
        <f>I25+I30+I36</f>
        <v>17755.16</v>
      </c>
      <c r="L38" s="32">
        <f>L25+L30+L36</f>
        <v>10844.2254775</v>
      </c>
      <c r="M38" s="32"/>
      <c r="P38" s="32">
        <f>P25+P30+P36</f>
        <v>149.80930000000001</v>
      </c>
      <c r="Q38" s="27">
        <f>Q25+Q30+Q36</f>
        <v>10994.034777499999</v>
      </c>
    </row>
    <row r="42" spans="1:17" x14ac:dyDescent="0.35">
      <c r="I42" s="9"/>
    </row>
    <row r="46" spans="1:17" x14ac:dyDescent="0.35">
      <c r="N46" s="62"/>
    </row>
  </sheetData>
  <mergeCells count="9">
    <mergeCell ref="D14:Q14"/>
    <mergeCell ref="D15:Q15"/>
    <mergeCell ref="E17:Q17"/>
    <mergeCell ref="D5:Q5"/>
    <mergeCell ref="D6:Q6"/>
    <mergeCell ref="D7:Q7"/>
    <mergeCell ref="D8:Q8"/>
    <mergeCell ref="D9:Q9"/>
    <mergeCell ref="D10:Q10"/>
  </mergeCells>
  <hyperlinks>
    <hyperlink ref="C2" r:id="rId1" xr:uid="{00000000-0004-0000-0000-000000000000}"/>
  </hyperlinks>
  <pageMargins left="0.7" right="0.7" top="0.75" bottom="0.75" header="0.3" footer="0.3"/>
  <pageSetup paperSize="9" scale="50" fitToHeight="0" orientation="landscape"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LatRosTrans-Aprekins</vt:lpstr>
      <vt:lpstr>'LatRosTrans-Aprekins'!Print_Area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Kristīne Kinča</cp:lastModifiedBy>
  <cp:lastPrinted>2021-06-09T05:49:37Z</cp:lastPrinted>
  <dcterms:created xsi:type="dcterms:W3CDTF">2021-05-21T13:51:38Z</dcterms:created>
  <dcterms:modified xsi:type="dcterms:W3CDTF">2021-12-01T17:13:57Z</dcterms:modified>
</cp:coreProperties>
</file>